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joanv\OneDrive\Desktop\Reservations\Sala Conferencias\"/>
    </mc:Choice>
  </mc:AlternateContent>
  <xr:revisionPtr revIDLastSave="0" documentId="13_ncr:1_{529C4865-C95A-49E1-9340-E0AFA94F47C6}" xr6:coauthVersionLast="47" xr6:coauthVersionMax="47" xr10:uidLastSave="{00000000-0000-0000-0000-000000000000}"/>
  <bookViews>
    <workbookView xWindow="-28920" yWindow="-120" windowWidth="29040" windowHeight="15720" xr2:uid="{E1449750-93D9-4FB2-9AD7-DC44C857CEEE}"/>
  </bookViews>
  <sheets>
    <sheet name="Request" sheetId="2" r:id="rId1"/>
    <sheet name="financiameinto" sheetId="6" state="hidden" r:id="rId2"/>
    <sheet name="Materiales" sheetId="5" state="hidden" r:id="rId3"/>
    <sheet name="traducciones" sheetId="3" state="hidden" r:id="rId4"/>
    <sheet name="Orden del salon"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2" l="1" a="1"/>
  <c r="A17" i="2" s="1"/>
  <c r="A16" i="2" a="1"/>
  <c r="A16" i="2" s="1"/>
  <c r="D2" i="2"/>
  <c r="C11" i="2" a="1"/>
  <c r="C11" i="2" s="1"/>
  <c r="A12" i="2" a="1"/>
  <c r="A12" i="2" s="1"/>
  <c r="A24" i="2" a="1"/>
  <c r="A24" i="2" s="1"/>
  <c r="A23" i="2" a="1"/>
  <c r="A23" i="2" s="1"/>
  <c r="A21" i="2" a="1"/>
  <c r="A21" i="2" s="1"/>
  <c r="A18" i="2" a="1"/>
  <c r="A18" i="2" s="1"/>
  <c r="C14" i="2" a="1"/>
  <c r="C14" i="2" s="1"/>
  <c r="C13" i="2" a="1"/>
  <c r="C13" i="2" s="1"/>
  <c r="A15" i="2" a="1"/>
  <c r="A15" i="2" s="1"/>
  <c r="A14" i="2" a="1"/>
  <c r="A14" i="2" s="1"/>
  <c r="A13" i="2" a="1"/>
  <c r="A13" i="2" s="1"/>
  <c r="A26" i="2" l="1" a="1"/>
  <c r="A26" i="2" s="1"/>
  <c r="A27" i="2" a="1"/>
  <c r="A27" i="2" s="1"/>
  <c r="A30" i="2" a="1"/>
  <c r="A30" i="2" s="1"/>
  <c r="C30" i="2" a="1"/>
  <c r="C30" i="2" s="1"/>
  <c r="C29" i="2" a="1"/>
  <c r="C29" i="2" s="1"/>
  <c r="C28" i="2" a="1"/>
  <c r="C28" i="2" s="1"/>
  <c r="A29" i="2" a="1"/>
  <c r="A29" i="2" s="1"/>
  <c r="A28" i="2" a="1"/>
  <c r="A28" i="2" s="1"/>
  <c r="A25" i="2" a="1"/>
  <c r="A25" i="2" s="1"/>
  <c r="A22" i="2" a="1"/>
  <c r="A22" i="2" s="1"/>
  <c r="C21" i="2" a="1"/>
  <c r="C21" i="2" s="1"/>
  <c r="C20" i="2" a="1"/>
  <c r="C20" i="2" s="1"/>
  <c r="A20" i="2" l="1" a="1"/>
  <c r="A20" i="2" s="1"/>
  <c r="A6" i="2" a="1"/>
  <c r="A6" i="2" s="1"/>
  <c r="C9" i="2" a="1"/>
  <c r="C9" i="2" s="1"/>
  <c r="C8" i="2" a="1"/>
  <c r="C8" i="2" s="1"/>
  <c r="C7" i="2" a="1"/>
  <c r="C7" i="2" s="1"/>
  <c r="A11" i="2" a="1"/>
  <c r="A11" i="2" s="1"/>
  <c r="A10" i="2" a="1"/>
  <c r="A10" i="2" s="1"/>
  <c r="A9" i="2" a="1"/>
  <c r="A9" i="2" s="1"/>
  <c r="A8" i="2" a="1"/>
  <c r="A8" i="2" s="1"/>
  <c r="A7" i="2" a="1"/>
  <c r="A7" i="2" s="1"/>
  <c r="A19" i="2" a="1"/>
  <c r="A19" i="2" s="1"/>
  <c r="A5" i="2" a="1"/>
  <c r="A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 Villa</author>
  </authors>
  <commentList>
    <comment ref="B4" authorId="0" shapeId="0" xr:uid="{6D3F35F2-F352-45FB-BFF1-A89FA089AC03}">
      <text>
        <r>
          <rPr>
            <b/>
            <sz val="9"/>
            <color indexed="81"/>
            <rFont val="Tahoma"/>
            <family val="2"/>
          </rPr>
          <t>Coloque una x</t>
        </r>
        <r>
          <rPr>
            <sz val="9"/>
            <color indexed="81"/>
            <rFont val="Tahoma"/>
            <family val="2"/>
          </rPr>
          <t xml:space="preserve">
</t>
        </r>
      </text>
    </comment>
    <comment ref="D4" authorId="0" shapeId="0" xr:uid="{5A4F7A71-9F0D-417F-9F28-03177B99AD64}">
      <text>
        <r>
          <rPr>
            <b/>
            <sz val="9"/>
            <color indexed="81"/>
            <rFont val="Tahoma"/>
            <family val="2"/>
          </rPr>
          <t>Mark with an x</t>
        </r>
      </text>
    </comment>
    <comment ref="A5" authorId="0" shapeId="0" xr:uid="{7FD0E0D3-872E-4201-AA5F-B34AA168553F}">
      <text>
        <r>
          <rPr>
            <b/>
            <sz val="9"/>
            <color indexed="81"/>
            <rFont val="Tahoma"/>
            <family val="2"/>
          </rPr>
          <t>Convertir a PDF para enviar
Convert to PDF to send</t>
        </r>
      </text>
    </comment>
    <comment ref="D7" authorId="0" shapeId="0" xr:uid="{0FAF5842-15F3-48AE-8001-FB4618B0275F}">
      <text>
        <r>
          <rPr>
            <b/>
            <sz val="9"/>
            <color indexed="81"/>
            <rFont val="Tahoma"/>
            <family val="2"/>
          </rPr>
          <t xml:space="preserve">Ingrese el numero de participantes
Insert the number of attendees
</t>
        </r>
      </text>
    </comment>
    <comment ref="D8" authorId="0" shapeId="0" xr:uid="{DC2D304B-4697-4725-AA68-6DF13900D2D4}">
      <text>
        <r>
          <rPr>
            <b/>
            <sz val="9"/>
            <color indexed="81"/>
            <rFont val="Tahoma"/>
            <family val="2"/>
          </rPr>
          <t>Seleccione de la lista
Select from the list</t>
        </r>
        <r>
          <rPr>
            <sz val="9"/>
            <color indexed="81"/>
            <rFont val="Tahoma"/>
            <family val="2"/>
          </rPr>
          <t xml:space="preserve">
</t>
        </r>
      </text>
    </comment>
    <comment ref="B9" authorId="0" shapeId="0" xr:uid="{B8CC4A8E-E400-4995-83AE-91EC015C4EB1}">
      <text>
        <r>
          <rPr>
            <b/>
            <sz val="9"/>
            <color indexed="81"/>
            <rFont val="Tahoma"/>
            <family val="2"/>
          </rPr>
          <t xml:space="preserve">Solo hora de inicio
Only start time
</t>
        </r>
      </text>
    </comment>
    <comment ref="D9" authorId="0" shapeId="0" xr:uid="{2502D24B-ECF0-48FA-9D82-556323FC8C40}">
      <text>
        <r>
          <rPr>
            <b/>
            <sz val="9"/>
            <color indexed="81"/>
            <rFont val="Tahoma"/>
            <family val="2"/>
          </rPr>
          <t xml:space="preserve">Solo hora fin
Only end time
</t>
        </r>
      </text>
    </comment>
    <comment ref="B10" authorId="0" shapeId="0" xr:uid="{64E31E19-47B8-44D3-AA3C-A09F13870946}">
      <text>
        <r>
          <rPr>
            <b/>
            <sz val="9"/>
            <color indexed="81"/>
            <rFont val="Tahoma"/>
            <family val="2"/>
          </rPr>
          <t>Ingrese el tema del evento
Insert the event theme</t>
        </r>
      </text>
    </comment>
    <comment ref="B11" authorId="0" shapeId="0" xr:uid="{EF3336A4-3245-4B99-BC0D-2ABB2208862B}">
      <text>
        <r>
          <rPr>
            <b/>
            <sz val="9"/>
            <color indexed="81"/>
            <rFont val="Tahoma"/>
            <family val="2"/>
          </rPr>
          <t xml:space="preserve">Seleccione de la lista
Select from the list
</t>
        </r>
        <r>
          <rPr>
            <sz val="9"/>
            <color indexed="81"/>
            <rFont val="Tahoma"/>
            <family val="2"/>
          </rPr>
          <t xml:space="preserve">
</t>
        </r>
      </text>
    </comment>
    <comment ref="B13" authorId="0" shapeId="0" xr:uid="{FFD608E8-D566-4C38-9319-185E14B8B82F}">
      <text>
        <r>
          <rPr>
            <b/>
            <sz val="9"/>
            <color indexed="81"/>
            <rFont val="Tahoma"/>
            <family val="2"/>
          </rPr>
          <t xml:space="preserve">Marque con una "x"
Mark with an "x"
</t>
        </r>
      </text>
    </comment>
    <comment ref="D13" authorId="0" shapeId="0" xr:uid="{874E9664-5C5C-41BF-9EB7-429E38C5C498}">
      <text>
        <r>
          <rPr>
            <b/>
            <sz val="9"/>
            <color indexed="81"/>
            <rFont val="Tahoma"/>
            <family val="2"/>
          </rPr>
          <t>Marque con una "x"
Mark with an "x"</t>
        </r>
        <r>
          <rPr>
            <sz val="9"/>
            <color indexed="81"/>
            <rFont val="Tahoma"/>
            <family val="2"/>
          </rPr>
          <t xml:space="preserve">
</t>
        </r>
      </text>
    </comment>
    <comment ref="B14" authorId="0" shapeId="0" xr:uid="{E7D31D66-3249-469F-A18F-D55FEE4A90BE}">
      <text>
        <r>
          <rPr>
            <b/>
            <sz val="9"/>
            <color indexed="81"/>
            <rFont val="Tahoma"/>
            <family val="2"/>
          </rPr>
          <t xml:space="preserve">Marque con una "x"
Mark with an "x"
</t>
        </r>
      </text>
    </comment>
    <comment ref="D14" authorId="0" shapeId="0" xr:uid="{6994FEEC-A084-46CA-8399-B2A4C1BEB4A9}">
      <text>
        <r>
          <rPr>
            <b/>
            <sz val="9"/>
            <color indexed="81"/>
            <rFont val="Tahoma"/>
            <family val="2"/>
          </rPr>
          <t xml:space="preserve">Marque con una "x"
Mark with an "x"
</t>
        </r>
      </text>
    </comment>
    <comment ref="B15" authorId="0" shapeId="0" xr:uid="{5BDA38D4-C085-43E2-9004-1E7EEFC7070E}">
      <text>
        <r>
          <rPr>
            <b/>
            <sz val="9"/>
            <color indexed="81"/>
            <rFont val="Tahoma"/>
            <family val="2"/>
          </rPr>
          <t xml:space="preserve">Marque con una "x"
Mark with an "x"
</t>
        </r>
      </text>
    </comment>
    <comment ref="B16" authorId="0" shapeId="0" xr:uid="{D2411F50-4FB6-46D3-B30A-B9C68581D3E8}">
      <text>
        <r>
          <rPr>
            <b/>
            <sz val="9"/>
            <color indexed="81"/>
            <rFont val="Tahoma"/>
            <family val="2"/>
          </rPr>
          <t xml:space="preserve">Marque con una "x"
Mark with an "x"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futureMetadata>
  <cellMetadata count="1">
    <bk>
      <rc t="1" v="0"/>
    </bk>
  </cellMetadata>
  <valueMetadata count="10">
    <bk>
      <rc t="2" v="0"/>
    </bk>
    <bk>
      <rc t="2" v="1"/>
    </bk>
    <bk>
      <rc t="2" v="2"/>
    </bk>
    <bk>
      <rc t="2" v="3"/>
    </bk>
    <bk>
      <rc t="2" v="4"/>
    </bk>
    <bk>
      <rc t="2" v="5"/>
    </bk>
    <bk>
      <rc t="2" v="6"/>
    </bk>
    <bk>
      <rc t="2" v="7"/>
    </bk>
    <bk>
      <rc t="2" v="8"/>
    </bk>
    <bk>
      <rc t="2" v="9"/>
    </bk>
  </valueMetadata>
</metadata>
</file>

<file path=xl/sharedStrings.xml><?xml version="1.0" encoding="utf-8"?>
<sst xmlns="http://schemas.openxmlformats.org/spreadsheetml/2006/main" count="142" uniqueCount="128">
  <si>
    <t>Solo se permitirá el ingreso de taxis, camionetas y vans con solicitud previa de al menos 48 horas antes del evento. Exclusivo para Servicio de Catering y Casos Emergentes (embarazo, discapacidad, tercera edad).</t>
  </si>
  <si>
    <t>+593 98 959 7069</t>
  </si>
  <si>
    <t xml:space="preserve">+593 98 060 2863 </t>
  </si>
  <si>
    <t>Vehicle entry is only allowed for taxis, pickups, and vans with a prior request of at least 48 hours before the event. Exclusive for Catering Service and Emergency Cases (pregnancy, disability, elderly).</t>
  </si>
  <si>
    <t>Espanol</t>
  </si>
  <si>
    <t>Ingles</t>
  </si>
  <si>
    <t>espanol</t>
  </si>
  <si>
    <t>ingles</t>
  </si>
  <si>
    <t>Para organizar su evento llene este formulario con 48 horas de anticipación y defina los detalles que desea tener en su evento. Llenar con una X en caso de requerir ese ítem o describa de la manera más clara sus necesidades.</t>
  </si>
  <si>
    <t>To organize your event, please fill out this form at least 48 hours in advance and specify the details you would like to have for your event. Mark with an X if you require a particular item or describe your needs as clearly as possible.</t>
  </si>
  <si>
    <t>English</t>
  </si>
  <si>
    <t>Clase</t>
  </si>
  <si>
    <t>Classroom</t>
  </si>
  <si>
    <t>Forma de U</t>
  </si>
  <si>
    <t>U - Shape</t>
  </si>
  <si>
    <t>Estilo Chevron</t>
  </si>
  <si>
    <t>Chevron Style</t>
  </si>
  <si>
    <t>Semi-Circulo</t>
  </si>
  <si>
    <t>Semi Circle</t>
  </si>
  <si>
    <t>Rondas de banquetes</t>
  </si>
  <si>
    <t>Banquet Rounds</t>
  </si>
  <si>
    <t>Circulo</t>
  </si>
  <si>
    <t>Circle</t>
  </si>
  <si>
    <t>Teatro</t>
  </si>
  <si>
    <t>Theatre</t>
  </si>
  <si>
    <t>INFORMACION DE LA RESERVA</t>
  </si>
  <si>
    <t>RESERVATION INFORMATION</t>
  </si>
  <si>
    <t>FORMULARIO DE RESERVACION / RESERVATION FORM</t>
  </si>
  <si>
    <t>IDIOMA DEL FORMULARIO / FORM LANGUAGE</t>
  </si>
  <si>
    <t>SOLICITANTE:</t>
  </si>
  <si>
    <t>ASISTENTES:</t>
  </si>
  <si>
    <t>FECHA:</t>
  </si>
  <si>
    <t>SALA CONFERENCIA:</t>
  </si>
  <si>
    <t>HORA INICIO:</t>
  </si>
  <si>
    <t>HORA FIN:</t>
  </si>
  <si>
    <t>TEMA:</t>
  </si>
  <si>
    <t>ORDEN DEL SALON:</t>
  </si>
  <si>
    <t>ATTENDEES:</t>
  </si>
  <si>
    <t>DATE:</t>
  </si>
  <si>
    <t>CONFERENCE ROOM:</t>
  </si>
  <si>
    <t>START TIME:</t>
  </si>
  <si>
    <t>END TIME:</t>
  </si>
  <si>
    <t>TOPIC:</t>
  </si>
  <si>
    <t>SEATING ARRANGEMENT:</t>
  </si>
  <si>
    <t>Sistema de Audio</t>
  </si>
  <si>
    <t>Audio System</t>
  </si>
  <si>
    <t>APPLICANT:</t>
  </si>
  <si>
    <t>Infocus</t>
  </si>
  <si>
    <t>Pizarra</t>
  </si>
  <si>
    <t>Whiteboard</t>
  </si>
  <si>
    <t>MATERIALES: (Marcar con una x los materiales requeridos)</t>
  </si>
  <si>
    <t>MATERIALS: (Please mark with an x the required materials)</t>
  </si>
  <si>
    <t>INFORMACION DE FINANCIAMIENTO</t>
  </si>
  <si>
    <t>FINANCING INFORMATION</t>
  </si>
  <si>
    <t>Financing Code:</t>
  </si>
  <si>
    <t>Objetivo:</t>
  </si>
  <si>
    <t>Objective:</t>
  </si>
  <si>
    <t>Tarea:</t>
  </si>
  <si>
    <t>Task:</t>
  </si>
  <si>
    <t>Codigo aplica para:</t>
  </si>
  <si>
    <t>Code applies for:</t>
  </si>
  <si>
    <t>sala biblioteca</t>
  </si>
  <si>
    <t>inspiration complex</t>
  </si>
  <si>
    <t>Uso gratuito</t>
  </si>
  <si>
    <t>Cargo a dias</t>
  </si>
  <si>
    <t>Select:</t>
  </si>
  <si>
    <t>Seleccione:</t>
  </si>
  <si>
    <t>Codigo F.</t>
  </si>
  <si>
    <t>Free usage</t>
  </si>
  <si>
    <t>Financial Code</t>
  </si>
  <si>
    <t>Charge to days</t>
  </si>
  <si>
    <t>Rate:</t>
  </si>
  <si>
    <t>Tarifa:</t>
  </si>
  <si>
    <t>tarifa</t>
  </si>
  <si>
    <t>Codigo:</t>
  </si>
  <si>
    <t xml:space="preserve">cargar a </t>
  </si>
  <si>
    <t>Dias Direccion</t>
  </si>
  <si>
    <t>Dias Ciencias</t>
  </si>
  <si>
    <t>Dias Comunidad</t>
  </si>
  <si>
    <t>Direction Days</t>
  </si>
  <si>
    <t>Science Days</t>
  </si>
  <si>
    <t>Community Days</t>
  </si>
  <si>
    <t>Cargar a:</t>
  </si>
  <si>
    <t>Charge to:</t>
  </si>
  <si>
    <t>Aplicar para:</t>
  </si>
  <si>
    <t>Applies to:</t>
  </si>
  <si>
    <t>Coffee break</t>
  </si>
  <si>
    <t>Uso Sala</t>
  </si>
  <si>
    <t>Coffee break y Uso de sala</t>
  </si>
  <si>
    <t>Conference room usage</t>
  </si>
  <si>
    <t>Coffee break and Conference room usage</t>
  </si>
  <si>
    <t>SOLICITUD INGRESO DE VEHICULO</t>
  </si>
  <si>
    <t>VEHICLE ENTRY REQUEST</t>
  </si>
  <si>
    <t>Solicitar servicio:</t>
  </si>
  <si>
    <t>Request service:</t>
  </si>
  <si>
    <t>Contacto:</t>
  </si>
  <si>
    <t>Contact:</t>
  </si>
  <si>
    <t>Joan Villa</t>
  </si>
  <si>
    <t>Calls and Whatsapp:</t>
  </si>
  <si>
    <t>Llamadas y Whatsapp:</t>
  </si>
  <si>
    <t>Solo llamadas:</t>
  </si>
  <si>
    <t>Calls only:</t>
  </si>
  <si>
    <r>
      <rPr>
        <b/>
        <sz val="11"/>
        <color theme="1"/>
        <rFont val="Calibri"/>
        <family val="2"/>
        <scheme val="minor"/>
      </rPr>
      <t xml:space="preserve">Proyector (Infocus): </t>
    </r>
    <r>
      <rPr>
        <sz val="11"/>
        <color theme="1"/>
        <rFont val="Calibri"/>
        <family val="2"/>
        <scheme val="minor"/>
      </rPr>
      <t>Nota importante - Este equipo no es compatible con dispositivos MAC.</t>
    </r>
  </si>
  <si>
    <t>Pizarra: Se incluye sin accesorios adicionales (marcadores y borrador no provistos).</t>
  </si>
  <si>
    <t>Projector (Infocus): Important Note - This device is not compatible with MAC devices.</t>
  </si>
  <si>
    <t>Whiteboard: Provided without additional accessories (markers and eraser not included).</t>
  </si>
  <si>
    <t>Sala Biblioteca</t>
  </si>
  <si>
    <t>Inspiration Complex</t>
  </si>
  <si>
    <t>Proyector</t>
  </si>
  <si>
    <t>Proyector (1280 x 720)</t>
  </si>
  <si>
    <t>Infocus (1280 x 720)</t>
  </si>
  <si>
    <t>Parlante</t>
  </si>
  <si>
    <t>Speaker</t>
  </si>
  <si>
    <t>Microfono (Alambrico)</t>
  </si>
  <si>
    <t>Microphone (Wired)</t>
  </si>
  <si>
    <t>Microphone (Wireless)</t>
  </si>
  <si>
    <t>Webcam</t>
  </si>
  <si>
    <t>Camara web</t>
  </si>
  <si>
    <t>Wifi</t>
  </si>
  <si>
    <t>Internet (Wifi)</t>
  </si>
  <si>
    <t>Microfono (Inalambrico)</t>
  </si>
  <si>
    <t xml:space="preserve"> </t>
  </si>
  <si>
    <t>Para solicitar un coffee break, se requiere un código de financiamiento específico. Incluye solo compra de alimentos (café, té, galletas). No se ofrecen ni se contratan servicios de catering. La contratación de catering es responsabilidad del solicitante.</t>
  </si>
  <si>
    <t>For coffee break requests, a specific financial code is needed. It only covers food purchases (coffee, tea, biscuits). Catering services are not provided or contracted. Catering arrangements must be made independently by the requester.</t>
  </si>
  <si>
    <t>Montaje Imperial</t>
  </si>
  <si>
    <t>Imperial assembly</t>
  </si>
  <si>
    <t>Montaje Ovalado</t>
  </si>
  <si>
    <t>Oval mounting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</si>
</sst>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0.00_ ;_ &quot;$&quot;* \-#,##0.00_ ;_ &quot;$&quot;* &quot;-&quot;??_ ;_ @_ "/>
    <numFmt numFmtId="165" formatCode="00"/>
    <numFmt numFmtId="166" formatCode="dd/mm/yyyy"/>
  </numFmts>
  <fonts count="14"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4"/>
      <name val="Aptos Narrow"/>
      <family val="2"/>
    </font>
    <font>
      <sz val="11"/>
      <color theme="1"/>
      <name val="Aptos Narrow"/>
      <family val="2"/>
    </font>
    <font>
      <i/>
      <sz val="9"/>
      <color theme="1"/>
      <name val="Aptos Narrow"/>
      <family val="2"/>
    </font>
    <font>
      <b/>
      <sz val="11"/>
      <color theme="1"/>
      <name val="Aptos Narrow"/>
      <family val="2"/>
    </font>
    <font>
      <b/>
      <sz val="12"/>
      <color theme="1"/>
      <name val="Aptos Narrow"/>
      <family val="2"/>
    </font>
    <font>
      <i/>
      <sz val="11"/>
      <color theme="1"/>
      <name val="Aptos Narrow"/>
      <family val="2"/>
    </font>
    <font>
      <b/>
      <sz val="11"/>
      <color theme="1"/>
      <name val="Calibri"/>
      <family val="2"/>
      <scheme val="minor"/>
    </font>
    <font>
      <i/>
      <sz val="10"/>
      <color theme="1"/>
      <name val="Aptos Narrow"/>
      <family val="2"/>
    </font>
    <font>
      <sz val="10"/>
      <color theme="1"/>
      <name val="Aptos Narrow"/>
      <family val="2"/>
    </font>
    <font>
      <b/>
      <sz val="14"/>
      <color rgb="FFC00000"/>
      <name val="Aptos Narrow"/>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35">
    <xf numFmtId="0" fontId="0" fillId="0" borderId="0" xfId="0"/>
    <xf numFmtId="165" fontId="0" fillId="0" borderId="0" xfId="0" applyNumberFormat="1"/>
    <xf numFmtId="0" fontId="5" fillId="0" borderId="0" xfId="0" applyFont="1"/>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0" xfId="0" applyFont="1" applyAlignment="1">
      <alignment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1" applyFont="1" applyBorder="1" applyAlignment="1">
      <alignment horizontal="center" vertical="center"/>
    </xf>
    <xf numFmtId="0" fontId="0" fillId="0" borderId="0" xfId="0" quotePrefix="1"/>
    <xf numFmtId="0" fontId="0" fillId="0" borderId="0" xfId="0" applyAlignment="1">
      <alignment wrapText="1"/>
    </xf>
    <xf numFmtId="0" fontId="5" fillId="0" borderId="1" xfId="0" applyFont="1" applyBorder="1"/>
    <xf numFmtId="0" fontId="5" fillId="0" borderId="1" xfId="0" applyFont="1" applyBorder="1" applyAlignment="1">
      <alignment vertical="center"/>
    </xf>
    <xf numFmtId="0" fontId="0" fillId="0" borderId="0" xfId="0"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166" fontId="5" fillId="0" borderId="1" xfId="0" applyNumberFormat="1" applyFont="1" applyBorder="1" applyAlignment="1">
      <alignment horizontal="center" vertical="center"/>
    </xf>
    <xf numFmtId="20" fontId="5" fillId="0" borderId="1" xfId="0" applyNumberFormat="1" applyFont="1" applyBorder="1" applyAlignment="1">
      <alignment horizontal="center" vertical="center"/>
    </xf>
    <xf numFmtId="0" fontId="5" fillId="4" borderId="1" xfId="0" applyFont="1" applyFill="1" applyBorder="1" applyAlignment="1">
      <alignment horizontal="center" vertical="center"/>
    </xf>
    <xf numFmtId="0" fontId="5" fillId="0" borderId="5" xfId="0" applyFont="1" applyBorder="1" applyAlignment="1">
      <alignment horizontal="center"/>
    </xf>
    <xf numFmtId="0" fontId="4"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538371</xdr:colOff>
      <xdr:row>0</xdr:row>
      <xdr:rowOff>57978</xdr:rowOff>
    </xdr:from>
    <xdr:to>
      <xdr:col>2</xdr:col>
      <xdr:colOff>803414</xdr:colOff>
      <xdr:row>0</xdr:row>
      <xdr:rowOff>654878</xdr:rowOff>
    </xdr:to>
    <xdr:pic>
      <xdr:nvPicPr>
        <xdr:cNvPr id="4" name="Picture 3">
          <a:extLst>
            <a:ext uri="{FF2B5EF4-FFF2-40B4-BE49-F238E27FC236}">
              <a16:creationId xmlns:a16="http://schemas.microsoft.com/office/drawing/2014/main" id="{AD3F56D6-667B-3BCE-5D90-AE873AE38B2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228023" y="57978"/>
          <a:ext cx="1557130" cy="596900"/>
        </a:xfrm>
        <a:prstGeom prst="rect">
          <a:avLst/>
        </a:prstGeom>
      </xdr:spPr>
    </xdr:pic>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
  <rv s="0">
    <v>0</v>
    <v>5</v>
  </rv>
  <rv s="0">
    <v>1</v>
    <v>5</v>
  </rv>
  <rv s="0">
    <v>2</v>
    <v>5</v>
  </rv>
  <rv s="0">
    <v>3</v>
    <v>5</v>
  </rv>
  <rv s="0">
    <v>4</v>
    <v>5</v>
  </rv>
  <rv s="0">
    <v>5</v>
    <v>5</v>
  </rv>
  <rv s="0">
    <v>6</v>
    <v>5</v>
  </rv>
  <rv s="0">
    <v>7</v>
    <v>5</v>
  </rv>
  <rv s="0">
    <v>8</v>
    <v>5</v>
  </rv>
  <rv s="0">
    <v>9</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DAE5-46CA-4735-8380-811FC91C4AFF}">
  <sheetPr>
    <tabColor rgb="FF00B050"/>
  </sheetPr>
  <dimension ref="A1:D30"/>
  <sheetViews>
    <sheetView tabSelected="1" view="pageBreakPreview" zoomScale="130" zoomScaleNormal="115" zoomScaleSheetLayoutView="130" workbookViewId="0">
      <selection activeCell="A5" sqref="A5:D5"/>
    </sheetView>
  </sheetViews>
  <sheetFormatPr defaultColWidth="11.42578125" defaultRowHeight="15" x14ac:dyDescent="0.25"/>
  <cols>
    <col min="1" max="1" width="25.28515625" style="2" customWidth="1"/>
    <col min="2" max="2" width="19.42578125" style="2" customWidth="1"/>
    <col min="3" max="3" width="25.28515625" style="2" customWidth="1"/>
    <col min="4" max="4" width="19.85546875" style="2" customWidth="1"/>
    <col min="5" max="16384" width="11.42578125" style="2"/>
  </cols>
  <sheetData>
    <row r="1" spans="1:4" ht="54.75" customHeight="1" x14ac:dyDescent="0.25">
      <c r="A1" s="20"/>
      <c r="B1" s="20"/>
      <c r="C1" s="20"/>
      <c r="D1" s="20"/>
    </row>
    <row r="2" spans="1:4" ht="25.5" customHeight="1" x14ac:dyDescent="0.25">
      <c r="A2" s="21" t="s">
        <v>27</v>
      </c>
      <c r="B2" s="21"/>
      <c r="C2" s="21"/>
      <c r="D2" s="15" t="str">
        <f ca="1">LEFT(B7,1) &amp; IFERROR(MID(B7,FIND(" ",B7)+1,1),"") &amp; IF(D8="Inspiration Complex", "IC", "SB") &amp; TEXT(MONTH(TODAY()),"00") &amp; RIGHT(YEAR(TODAY()), 2) &amp; "-" &amp; TEXT(RANDBETWEEN(10,99),"00") &amp; TEXT(DAY(TODAY()),"00") &amp; CHAR(RANDBETWEEN(65,90))</f>
        <v>SB0624-1612T</v>
      </c>
    </row>
    <row r="3" spans="1:4" ht="25.5" customHeight="1" x14ac:dyDescent="0.25">
      <c r="A3" s="23" t="s">
        <v>28</v>
      </c>
      <c r="B3" s="23"/>
      <c r="C3" s="23"/>
      <c r="D3" s="23"/>
    </row>
    <row r="4" spans="1:4" ht="25.5" customHeight="1" x14ac:dyDescent="0.25">
      <c r="A4" s="4" t="s">
        <v>4</v>
      </c>
      <c r="B4" s="3"/>
      <c r="C4" s="4" t="s">
        <v>10</v>
      </c>
      <c r="D4" s="3"/>
    </row>
    <row r="5" spans="1:4" ht="36" customHeight="1" x14ac:dyDescent="0.25">
      <c r="A5" s="22" t="str" cm="1">
        <f t="array" ref="A5">IFERROR(_xlfn.IFS(B4="x",traducciones!B3,D4="x",traducciones!C3),"Seleccione un idioma/Select a language")</f>
        <v>Seleccione un idioma/Select a language</v>
      </c>
      <c r="B5" s="22"/>
      <c r="C5" s="22"/>
      <c r="D5" s="22"/>
    </row>
    <row r="6" spans="1:4" ht="20.25" customHeight="1" x14ac:dyDescent="0.25">
      <c r="A6" s="24" t="str" cm="1">
        <f t="array" ref="A6">IFERROR(_xlfn.IFS(B4="x",traducciones!B4,D4="x",traducciones!C4),"Seleccione un idioma/Select a language")</f>
        <v>Seleccione un idioma/Select a language</v>
      </c>
      <c r="B6" s="24"/>
      <c r="C6" s="24"/>
      <c r="D6" s="24"/>
    </row>
    <row r="7" spans="1:4" ht="20.25" customHeight="1" x14ac:dyDescent="0.25">
      <c r="A7" s="5" t="str" cm="1">
        <f t="array" ref="A7">IFERROR(_xlfn.IFS(B4="x",traducciones!B5,D4="x",traducciones!C5),"")</f>
        <v/>
      </c>
      <c r="B7" s="3"/>
      <c r="C7" s="5" t="str" cm="1">
        <f t="array" ref="C7">IFERROR(_xlfn.IFS(B4="x",traducciones!B6,D4="x",traducciones!C6),"")</f>
        <v/>
      </c>
      <c r="D7" s="19"/>
    </row>
    <row r="8" spans="1:4" ht="20.25" customHeight="1" x14ac:dyDescent="0.25">
      <c r="A8" s="5" t="str" cm="1">
        <f t="array" ref="A8">IFERROR(_xlfn.IFS(B4="x",traducciones!B7,D4="x",traducciones!C7),"")</f>
        <v/>
      </c>
      <c r="B8" s="17"/>
      <c r="C8" s="5" t="str" cm="1">
        <f t="array" ref="C8">IFERROR(_xlfn.IFS(B4="x",traducciones!B8,D4="x",traducciones!C8),"")</f>
        <v/>
      </c>
      <c r="D8" s="3"/>
    </row>
    <row r="9" spans="1:4" ht="20.25" customHeight="1" x14ac:dyDescent="0.25">
      <c r="A9" s="5" t="str" cm="1">
        <f t="array" ref="A9">IFERROR(_xlfn.IFS(B4="x",traducciones!B9,D4="x",traducciones!C9),"")</f>
        <v/>
      </c>
      <c r="B9" s="18"/>
      <c r="C9" s="5" t="str" cm="1">
        <f t="array" ref="C9">IFERROR(_xlfn.IFS(B4="x",traducciones!B10,D4="x",traducciones!C10),"")</f>
        <v/>
      </c>
      <c r="D9" s="18"/>
    </row>
    <row r="10" spans="1:4" ht="20.25" customHeight="1" x14ac:dyDescent="0.25">
      <c r="A10" s="5" t="str" cm="1">
        <f t="array" ref="A10">IFERROR(_xlfn.IFS(B4="x",traducciones!B11,D4="x",traducciones!C11),"")</f>
        <v/>
      </c>
      <c r="B10" s="25"/>
      <c r="C10" s="25"/>
      <c r="D10" s="25"/>
    </row>
    <row r="11" spans="1:4" ht="54.75" customHeight="1" x14ac:dyDescent="0.25">
      <c r="A11" s="5" t="str" cm="1">
        <f t="array" ref="A11">IFERROR(_xlfn.IFS(B4="x",traducciones!B12,D4="x",traducciones!C12),"")</f>
        <v/>
      </c>
      <c r="B11" s="19"/>
      <c r="C11" s="26" t="str" cm="1">
        <f t="array" ref="C11">IFERROR(_xlfn.IFS(B11='Orden del salon'!A1, 'Orden del salon'!B1, B11='Orden del salon'!C1, 'Orden del salon'!D1, B11='Orden del salon'!A2, 'Orden del salon'!B2, B11='Orden del salon'!C2, 'Orden del salon'!D2, B11='Orden del salon'!A3, 'Orden del salon'!B3, B11='Orden del salon'!C3, 'Orden del salon'!D3, B11='Orden del salon'!A4, 'Orden del salon'!B4, B11='Orden del salon'!C4, 'Orden del salon'!D4, B11='Orden del salon'!A5, 'Orden del salon'!B5, B11='Orden del salon'!C5, 'Orden del salon'!D5, B11='Orden del salon'!A6, 'Orden del salon'!B6, B11='Orden del salon'!C6, 'Orden del salon'!D6, B11='Orden del salon'!A7, 'Orden del salon'!B7, B11='Orden del salon'!C7, 'Orden del salon'!D7, B11='Orden del salon'!A8, 'Orden del salon'!B8, B11='Orden del salon'!C8, 'Orden del salon'!D8, B11='Orden del salon'!A9, 'Orden del salon'!B9, B11='Orden del salon'!C9, 'Orden del salon'!D9),"")</f>
        <v/>
      </c>
      <c r="D11" s="26"/>
    </row>
    <row r="12" spans="1:4" ht="20.25" customHeight="1" x14ac:dyDescent="0.25">
      <c r="A12" s="24" t="str" cm="1">
        <f t="array" ref="A12">IFERROR(_xlfn.IFS(B4="x",traducciones!B13,D4="x",traducciones!C13),"")</f>
        <v/>
      </c>
      <c r="B12" s="24"/>
      <c r="C12" s="24"/>
      <c r="D12" s="24"/>
    </row>
    <row r="13" spans="1:4" s="6" customFormat="1" ht="20.25" customHeight="1" x14ac:dyDescent="0.25">
      <c r="A13" s="7" t="str" cm="1">
        <f t="array" ref="A13">IFERROR(_xlfn.IFS($B$4="x",_xlfn.IFS($D$8=Materiales!$A$2,Materiales!$A$4,$D$8=Materiales!$C$2,Materiales!$C$4),$D$4="x",_xlfn.IFS($D$8=Materiales!$A$2,Materiales!$B$4,$D$8=Materiales!$C$2,Materiales!$D$4)),"")</f>
        <v/>
      </c>
      <c r="B13" s="19"/>
      <c r="C13" s="4" t="str" cm="1">
        <f t="array" ref="C13">IFERROR(_xlfn.IFS($B$4="x",_xlfn.IFS($D$8=Materiales!$A$2,Materiales!A8,$D$8=Materiales!$C$2,Materiales!C8),$D$4="x",_xlfn.IFS($D$8=Materiales!$A$2,Materiales!B8,$D$8=Materiales!$C$2,Materiales!D8)),"")</f>
        <v/>
      </c>
      <c r="D13" s="3"/>
    </row>
    <row r="14" spans="1:4" s="6" customFormat="1" ht="20.25" customHeight="1" x14ac:dyDescent="0.25">
      <c r="A14" s="7" t="str" cm="1">
        <f t="array" ref="A14">IFERROR(_xlfn.IFS($B$4="x",_xlfn.IFS($D$8=Materiales!$A$2,Materiales!A5,$D$8=Materiales!$C$2,Materiales!C5),$D$4="x",_xlfn.IFS($D$8=Materiales!$A$2,Materiales!B5,$D$8=Materiales!$C$2,Materiales!D5)),"")</f>
        <v/>
      </c>
      <c r="B14" s="19"/>
      <c r="C14" s="7" t="str" cm="1">
        <f t="array" ref="C14">IFERROR(_xlfn.IFS($B$4="x",_xlfn.IFS($D$8=Materiales!$A$2,Materiales!A9,$D$8=Materiales!$C$2,Materiales!C9),$D$4="x",_xlfn.IFS($D$8=Materiales!$A$2,Materiales!B9,$D$8=Materiales!$C$2,Materiales!D9)),"")</f>
        <v/>
      </c>
      <c r="D14" s="3"/>
    </row>
    <row r="15" spans="1:4" s="6" customFormat="1" ht="20.25" customHeight="1" x14ac:dyDescent="0.25">
      <c r="A15" s="4" t="str" cm="1">
        <f t="array" ref="A15">IFERROR(_xlfn.IFS($B$4="x",_xlfn.IFS($D$8=Materiales!$A$2,Materiales!A6,$D$8=Materiales!$C$2,Materiales!C6),$D$4="x",_xlfn.IFS($D$8=Materiales!$A$2,Materiales!B6,$D$8=Materiales!$C$2,Materiales!D6)),"")</f>
        <v/>
      </c>
      <c r="B15" s="19"/>
      <c r="C15" s="4"/>
      <c r="D15" s="8"/>
    </row>
    <row r="16" spans="1:4" ht="20.25" customHeight="1" x14ac:dyDescent="0.25">
      <c r="A16" s="4" t="str" cm="1">
        <f t="array" ref="A16">IFERROR(_xlfn.IFS($B$4="x",_xlfn.IFS($D$8=Materiales!$A$2,Materiales!A7,$D$8=Materiales!$C$2,Materiales!C7),$D$4="x",_xlfn.IFS($D$8=Materiales!$A$2,Materiales!B7,$D$8=Materiales!$C$2,Materiales!D7)),"")</f>
        <v/>
      </c>
      <c r="B16" s="19"/>
      <c r="C16" s="4"/>
      <c r="D16" s="8"/>
    </row>
    <row r="17" spans="1:4" ht="20.25" customHeight="1" x14ac:dyDescent="0.25">
      <c r="A17" s="27" t="str" cm="1">
        <f t="array" ref="A17">IFERROR(_xlfn.IFS(B4="x",traducciones!B14,D4="x",traducciones!C14),"Seleccione un idioma/Select a language")</f>
        <v>Seleccione un idioma/Select a language</v>
      </c>
      <c r="B17" s="27"/>
      <c r="C17" s="27"/>
      <c r="D17" s="27"/>
    </row>
    <row r="18" spans="1:4" ht="20.25" customHeight="1" x14ac:dyDescent="0.25">
      <c r="A18" s="27" t="str" cm="1">
        <f t="array" ref="A18">IFERROR(_xlfn.IFS(B4="x",traducciones!B34,D4="x",traducciones!C34),"Seleccione un idioma/Select a language")</f>
        <v>Seleccione un idioma/Select a language</v>
      </c>
      <c r="B18" s="27"/>
      <c r="C18" s="27"/>
      <c r="D18" s="27"/>
    </row>
    <row r="19" spans="1:4" ht="20.25" customHeight="1" x14ac:dyDescent="0.25">
      <c r="A19" s="24" t="str" cm="1">
        <f t="array" ref="A19">IFERROR(_xlfn.IFS(B4="x",traducciones!B15,D4="x",traducciones!C15),"Seleccione un idioma/Select a language")</f>
        <v>Seleccione un idioma/Select a language</v>
      </c>
      <c r="B19" s="24"/>
      <c r="C19" s="24"/>
      <c r="D19" s="24"/>
    </row>
    <row r="20" spans="1:4" ht="20.25" customHeight="1" x14ac:dyDescent="0.25">
      <c r="A20" s="4" t="str" cm="1">
        <f t="array" ref="A20">IFERROR(_xlfn.IFS(B4="x",traducciones!B20,D4="x",traducciones!C20),"")</f>
        <v/>
      </c>
      <c r="B20" s="16"/>
      <c r="C20" s="4" t="str" cm="1">
        <f t="array" ref="C20">IFERROR(_xlfn.IFS(B4="x",traducciones!B21,D4="x",traducciones!C21),"")</f>
        <v/>
      </c>
      <c r="D20" s="9"/>
    </row>
    <row r="21" spans="1:4" ht="20.25" customHeight="1" x14ac:dyDescent="0.25">
      <c r="A21" s="4" t="str" cm="1">
        <f t="array" ref="A21">IFERROR(_xlfn.IFS(B4="x",IF(B20=financiameinto!C3,traducciones!B16,""),B20=financiameinto!C4,"",D4="x",IF(B20=financiameinto!D3,traducciones!C16,""),B20=financiameinto!D4,""),"")</f>
        <v/>
      </c>
      <c r="B21" s="3"/>
      <c r="C21" s="4" t="str" cm="1">
        <f t="array" ref="C21">IFERROR(_xlfn.IFS(B4="x",IF(B20=financiameinto!C3,traducciones!B17,""),B20=financiameinto!C4,"",D4="x",IF(B20=financiameinto!D3,traducciones!C17,""),B20=financiameinto!D4,""),"")</f>
        <v/>
      </c>
      <c r="D21" s="3"/>
    </row>
    <row r="22" spans="1:4" ht="20.25" customHeight="1" x14ac:dyDescent="0.25">
      <c r="A22" s="4" t="str" cm="1">
        <f t="array" ref="A22">IFERROR(_xlfn.IFS(B4="x",IF(B20=financiameinto!C3,traducciones!B18,traducciones!B22),B20=financiameinto!C4,"",D4="x",IF(B20=financiameinto!D3,traducciones!C18,traducciones!C22),B20=financiameinto!D4,""),"")</f>
        <v/>
      </c>
      <c r="B22" s="26"/>
      <c r="C22" s="26"/>
      <c r="D22" s="26"/>
    </row>
    <row r="23" spans="1:4" ht="20.25" customHeight="1" x14ac:dyDescent="0.25">
      <c r="A23" s="4" t="str" cm="1">
        <f t="array" ref="A23">IFERROR(_xlfn.IFS(B4="x",_xlfn.IFS(B20="Codigo F.","Aplica para:",B20="Cargar a:",""),D4="x",_xlfn.IFS(B20="Financial Code","Applies to:",B20="Charge to:","")),"")</f>
        <v/>
      </c>
      <c r="B23" s="26"/>
      <c r="C23" s="26"/>
      <c r="D23" s="26"/>
    </row>
    <row r="24" spans="1:4" ht="51.75" customHeight="1" x14ac:dyDescent="0.25">
      <c r="A24" s="28" t="str" cm="1">
        <f t="array" ref="A24">IFERROR(_xlfn.IFS(B4="x",traducciones!B24,D4="x",traducciones!C24),"")</f>
        <v/>
      </c>
      <c r="B24" s="28"/>
      <c r="C24" s="28"/>
      <c r="D24" s="28"/>
    </row>
    <row r="25" spans="1:4" ht="20.25" customHeight="1" x14ac:dyDescent="0.25">
      <c r="A25" s="29" t="str" cm="1">
        <f t="array" ref="A25">IFERROR(_xlfn.IFS(B4="x",traducciones!B25,D4="x",traducciones!C25),"Seleccione un idioma/Select a language")</f>
        <v>Seleccione un idioma/Select a language</v>
      </c>
      <c r="B25" s="30"/>
      <c r="C25" s="30"/>
      <c r="D25" s="31"/>
    </row>
    <row r="26" spans="1:4" ht="60" customHeight="1" x14ac:dyDescent="0.25">
      <c r="A26" s="32" t="str" cm="1">
        <f t="array" ref="A26">IFERROR(_xlfn.IFS(B4="x",traducciones!B26,D4="x",traducciones!C26),"")</f>
        <v/>
      </c>
      <c r="B26" s="32"/>
      <c r="C26" s="32"/>
      <c r="D26" s="32"/>
    </row>
    <row r="27" spans="1:4" ht="20.25" customHeight="1" x14ac:dyDescent="0.25">
      <c r="A27" s="33" t="str" cm="1">
        <f t="array" ref="A27">IFERROR(_xlfn.IFS(B4="x",traducciones!B27,D4="x",traducciones!C27),"")</f>
        <v/>
      </c>
      <c r="B27" s="33"/>
      <c r="C27" s="33"/>
      <c r="D27" s="33"/>
    </row>
    <row r="28" spans="1:4" ht="20.25" customHeight="1" x14ac:dyDescent="0.25">
      <c r="A28" s="33" t="str" cm="1">
        <f t="array" ref="A28">IFERROR(_xlfn.IFS(B4="x",traducciones!B28,D4="x",traducciones!C28),"")</f>
        <v/>
      </c>
      <c r="B28" s="33"/>
      <c r="C28" s="26" t="str" cm="1">
        <f t="array" ref="C28">IFERROR(_xlfn.IFS(B4="x",traducciones!B29,D4="x",traducciones!C29),"")</f>
        <v/>
      </c>
      <c r="D28" s="26"/>
    </row>
    <row r="29" spans="1:4" ht="20.25" customHeight="1" x14ac:dyDescent="0.25">
      <c r="A29" s="33" t="str" cm="1">
        <f t="array" ref="A29">IFERROR(_xlfn.IFS(B4="x",traducciones!B30,D4="x",traducciones!C30),"")</f>
        <v/>
      </c>
      <c r="B29" s="33"/>
      <c r="C29" s="26" t="str" cm="1">
        <f t="array" ref="C29">IFERROR(_xlfn.IFS(B4="x",traducciones!B32,D4="x",traducciones!C32),"")</f>
        <v/>
      </c>
      <c r="D29" s="26"/>
    </row>
    <row r="30" spans="1:4" ht="20.25" customHeight="1" x14ac:dyDescent="0.25">
      <c r="A30" s="33" t="str" cm="1">
        <f t="array" ref="A30">IFERROR(_xlfn.IFS(B4="x",traducciones!B31,D4="x",traducciones!C31),"")</f>
        <v/>
      </c>
      <c r="B30" s="33"/>
      <c r="C30" s="26" t="str" cm="1">
        <f t="array" ref="C30">IFERROR(_xlfn.IFS(B4="x",traducciones!B33,D4="x",traducciones!C33),"")</f>
        <v/>
      </c>
      <c r="D30" s="26"/>
    </row>
  </sheetData>
  <dataConsolidate/>
  <mergeCells count="23">
    <mergeCell ref="A27:D27"/>
    <mergeCell ref="A28:B28"/>
    <mergeCell ref="C28:D28"/>
    <mergeCell ref="A29:B29"/>
    <mergeCell ref="A30:B30"/>
    <mergeCell ref="C29:D29"/>
    <mergeCell ref="C30:D30"/>
    <mergeCell ref="B23:D23"/>
    <mergeCell ref="A18:D18"/>
    <mergeCell ref="A24:D24"/>
    <mergeCell ref="A25:D25"/>
    <mergeCell ref="A26:D26"/>
    <mergeCell ref="B10:D10"/>
    <mergeCell ref="A12:D12"/>
    <mergeCell ref="A19:D19"/>
    <mergeCell ref="B22:D22"/>
    <mergeCell ref="A17:D17"/>
    <mergeCell ref="C11:D11"/>
    <mergeCell ref="A1:D1"/>
    <mergeCell ref="A2:C2"/>
    <mergeCell ref="A5:D5"/>
    <mergeCell ref="A3:D3"/>
    <mergeCell ref="A6:D6"/>
  </mergeCells>
  <dataValidations count="4">
    <dataValidation type="list" allowBlank="1" showInputMessage="1" showErrorMessage="1" sqref="D8" xr:uid="{75FEDE23-B51C-46E2-A0FC-B21A7D0FB901}">
      <formula1>"Sala Biblioteca,Inspiration Complex"</formula1>
    </dataValidation>
    <dataValidation type="whole" allowBlank="1" showInputMessage="1" showErrorMessage="1" sqref="D7" xr:uid="{9E27D854-A290-456E-9351-72030496B9A0}">
      <formula1>0</formula1>
      <formula2>80</formula2>
    </dataValidation>
    <dataValidation type="time" allowBlank="1" showInputMessage="1" showErrorMessage="1" sqref="B9 D9" xr:uid="{03BD89C1-3701-482B-BA96-E86C52B521F5}">
      <formula1>0</formula1>
      <formula2>0.999305555555556</formula2>
    </dataValidation>
    <dataValidation type="list" allowBlank="1" showInputMessage="1" showErrorMessage="1" sqref="B4 D4" xr:uid="{1089612C-5129-4709-9691-D2B9F162666D}">
      <formula1>"x"</formula1>
    </dataValidation>
  </dataValidations>
  <pageMargins left="0.7" right="0.7" top="0.32" bottom="0.12" header="0.24" footer="0.12"/>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xr:uid="{2C535E6A-9FE8-4139-A2A9-3ABAEEC40928}">
          <x14:formula1>
            <xm:f>_xlfn.IFS(A22=traducciones!$B$22,financiameinto!$C$7:$C$9,A22=traducciones!$C$22,financiameinto!$D$7:$D$9)</xm:f>
          </x14:formula1>
          <xm:sqref>B22:D22</xm:sqref>
        </x14:dataValidation>
        <x14:dataValidation type="list" allowBlank="1" showInputMessage="1" showErrorMessage="1" xr:uid="{82676F8D-6F8B-4728-8513-A8180499174C}">
          <x14:formula1>
            <xm:f>_xlfn.IFS(B4="x",financiameinto!$B$12:$B$14,D4="x",financiameinto!$C$12:$C$14)</xm:f>
          </x14:formula1>
          <xm:sqref>B23:D23</xm:sqref>
        </x14:dataValidation>
        <x14:dataValidation type="list" allowBlank="1" showInputMessage="1" showErrorMessage="1" xr:uid="{063AB0FB-420A-4CDD-82AA-51E5367A356F}">
          <x14:formula1>
            <xm:f>_xlfn.IFS(D8="Sala Biblioteca",_xlfn.IFS(B4="x",financiameinto!A3,D4="x",financiameinto!A4),D8="Inspiration Complex",_xlfn.IFS(B4="x",financiameinto!C3:C4,D4="x",financiameinto!D3:D4))</xm:f>
          </x14:formula1>
          <xm:sqref>B20</xm:sqref>
        </x14:dataValidation>
        <x14:dataValidation type="list" allowBlank="1" showInputMessage="1" showErrorMessage="1" xr:uid="{4F807A0E-8C40-4AFE-A01E-002BE52608CD}">
          <x14:formula1>
            <xm:f>_xlfn.IFS(D8="Sala Biblioteca",0,D8="Inspiration Complex",financiameinto!E3:E4)</xm:f>
          </x14:formula1>
          <xm:sqref>D20</xm:sqref>
        </x14:dataValidation>
        <x14:dataValidation type="list" allowBlank="1" showInputMessage="1" showErrorMessage="1" xr:uid="{5D8356A3-0882-4D91-8409-B3E27CA3469E}">
          <x14:formula1>
            <xm:f>_xlfn.IFS(B4="x",'Orden del salon'!A1:A9,D4="x",'Orden del salon'!C1:C9)</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42C2C-9D05-4391-810C-C386FC4E0A2C}">
  <dimension ref="A1:E14"/>
  <sheetViews>
    <sheetView workbookViewId="0">
      <selection activeCell="E4" sqref="E4"/>
    </sheetView>
  </sheetViews>
  <sheetFormatPr defaultRowHeight="15" x14ac:dyDescent="0.25"/>
  <cols>
    <col min="1" max="1" width="13.85546875" style="2" bestFit="1" customWidth="1"/>
    <col min="2" max="2" width="13.85546875" style="2" customWidth="1"/>
    <col min="3" max="3" width="18.85546875" style="2" bestFit="1" customWidth="1"/>
    <col min="4" max="4" width="14" style="2" bestFit="1" customWidth="1"/>
    <col min="5" max="16384" width="9.140625" style="2"/>
  </cols>
  <sheetData>
    <row r="1" spans="1:5" x14ac:dyDescent="0.25">
      <c r="A1" s="26" t="s">
        <v>4</v>
      </c>
      <c r="B1" s="26"/>
      <c r="C1" s="26" t="s">
        <v>5</v>
      </c>
      <c r="D1" s="26"/>
      <c r="E1" s="12" t="s">
        <v>73</v>
      </c>
    </row>
    <row r="2" spans="1:5" x14ac:dyDescent="0.25">
      <c r="A2" s="26" t="s">
        <v>61</v>
      </c>
      <c r="B2" s="26"/>
      <c r="C2" s="26" t="s">
        <v>62</v>
      </c>
      <c r="D2" s="26"/>
      <c r="E2" s="12"/>
    </row>
    <row r="3" spans="1:5" x14ac:dyDescent="0.25">
      <c r="A3" s="26" t="s">
        <v>63</v>
      </c>
      <c r="B3" s="26"/>
      <c r="C3" s="13" t="s">
        <v>67</v>
      </c>
      <c r="D3" s="13" t="s">
        <v>69</v>
      </c>
      <c r="E3" s="12">
        <v>200</v>
      </c>
    </row>
    <row r="4" spans="1:5" x14ac:dyDescent="0.25">
      <c r="A4" s="12" t="s">
        <v>68</v>
      </c>
      <c r="B4" s="12">
        <v>0</v>
      </c>
      <c r="C4" s="12" t="s">
        <v>64</v>
      </c>
      <c r="D4" s="12" t="s">
        <v>70</v>
      </c>
      <c r="E4" s="12">
        <v>500</v>
      </c>
    </row>
    <row r="6" spans="1:5" x14ac:dyDescent="0.25">
      <c r="C6" s="2" t="s">
        <v>75</v>
      </c>
    </row>
    <row r="7" spans="1:5" x14ac:dyDescent="0.25">
      <c r="C7" s="2" t="s">
        <v>76</v>
      </c>
      <c r="D7" s="2" t="s">
        <v>79</v>
      </c>
    </row>
    <row r="8" spans="1:5" x14ac:dyDescent="0.25">
      <c r="C8" s="2" t="s">
        <v>77</v>
      </c>
      <c r="D8" s="2" t="s">
        <v>80</v>
      </c>
    </row>
    <row r="9" spans="1:5" x14ac:dyDescent="0.25">
      <c r="C9" s="2" t="s">
        <v>78</v>
      </c>
      <c r="D9" s="2" t="s">
        <v>81</v>
      </c>
    </row>
    <row r="12" spans="1:5" x14ac:dyDescent="0.25">
      <c r="B12" s="2" t="s">
        <v>86</v>
      </c>
      <c r="C12" s="2" t="s">
        <v>86</v>
      </c>
    </row>
    <row r="13" spans="1:5" x14ac:dyDescent="0.25">
      <c r="B13" s="2" t="s">
        <v>87</v>
      </c>
      <c r="C13" s="2" t="s">
        <v>89</v>
      </c>
    </row>
    <row r="14" spans="1:5" x14ac:dyDescent="0.25">
      <c r="B14" s="2" t="s">
        <v>88</v>
      </c>
      <c r="C14" s="2" t="s">
        <v>90</v>
      </c>
    </row>
  </sheetData>
  <mergeCells count="5">
    <mergeCell ref="A1:B1"/>
    <mergeCell ref="C1:D1"/>
    <mergeCell ref="C2:D2"/>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4D1D9-198E-4AA3-B172-8B7F0456D229}">
  <dimension ref="A2:D9"/>
  <sheetViews>
    <sheetView workbookViewId="0">
      <selection activeCell="C8" sqref="C8"/>
    </sheetView>
  </sheetViews>
  <sheetFormatPr defaultRowHeight="15" x14ac:dyDescent="0.25"/>
  <cols>
    <col min="1" max="1" width="21.42578125" style="2" bestFit="1" customWidth="1"/>
    <col min="2" max="2" width="18.85546875" style="2" bestFit="1" customWidth="1"/>
    <col min="3" max="3" width="20.140625" style="2" bestFit="1" customWidth="1"/>
    <col min="4" max="4" width="21.42578125" style="2" bestFit="1" customWidth="1"/>
    <col min="5" max="16384" width="9.140625" style="2"/>
  </cols>
  <sheetData>
    <row r="2" spans="1:4" x14ac:dyDescent="0.25">
      <c r="A2" s="34" t="s">
        <v>106</v>
      </c>
      <c r="B2" s="34"/>
      <c r="C2" s="34" t="s">
        <v>107</v>
      </c>
      <c r="D2" s="34"/>
    </row>
    <row r="3" spans="1:4" x14ac:dyDescent="0.25">
      <c r="A3" s="12" t="s">
        <v>4</v>
      </c>
      <c r="B3" s="12" t="s">
        <v>5</v>
      </c>
      <c r="C3" s="12" t="s">
        <v>4</v>
      </c>
      <c r="D3" s="12" t="s">
        <v>5</v>
      </c>
    </row>
    <row r="4" spans="1:4" x14ac:dyDescent="0.25">
      <c r="A4" s="12" t="s">
        <v>48</v>
      </c>
      <c r="B4" s="12" t="s">
        <v>49</v>
      </c>
      <c r="C4" s="12" t="s">
        <v>48</v>
      </c>
      <c r="D4" s="12" t="s">
        <v>49</v>
      </c>
    </row>
    <row r="5" spans="1:4" x14ac:dyDescent="0.25">
      <c r="A5" s="12" t="s">
        <v>108</v>
      </c>
      <c r="B5" s="12" t="s">
        <v>47</v>
      </c>
      <c r="C5" s="12" t="s">
        <v>109</v>
      </c>
      <c r="D5" s="12" t="s">
        <v>110</v>
      </c>
    </row>
    <row r="6" spans="1:4" x14ac:dyDescent="0.25">
      <c r="A6" s="12" t="s">
        <v>111</v>
      </c>
      <c r="B6" s="12" t="s">
        <v>112</v>
      </c>
      <c r="C6" s="12" t="s">
        <v>44</v>
      </c>
      <c r="D6" s="12" t="s">
        <v>45</v>
      </c>
    </row>
    <row r="7" spans="1:4" x14ac:dyDescent="0.25">
      <c r="A7" s="12" t="s">
        <v>113</v>
      </c>
      <c r="B7" s="12" t="s">
        <v>114</v>
      </c>
      <c r="C7" s="12" t="s">
        <v>120</v>
      </c>
      <c r="D7" s="12" t="s">
        <v>115</v>
      </c>
    </row>
    <row r="8" spans="1:4" x14ac:dyDescent="0.25">
      <c r="A8" s="2" t="s">
        <v>121</v>
      </c>
      <c r="B8" s="2" t="s">
        <v>121</v>
      </c>
      <c r="C8" s="12" t="s">
        <v>117</v>
      </c>
      <c r="D8" s="12" t="s">
        <v>116</v>
      </c>
    </row>
    <row r="9" spans="1:4" x14ac:dyDescent="0.25">
      <c r="A9" s="2" t="s">
        <v>121</v>
      </c>
      <c r="B9" s="2" t="s">
        <v>121</v>
      </c>
      <c r="C9" s="12" t="s">
        <v>119</v>
      </c>
      <c r="D9" s="12" t="s">
        <v>118</v>
      </c>
    </row>
  </sheetData>
  <mergeCells count="2">
    <mergeCell ref="A2:B2"/>
    <mergeCell ref="C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FFF09-08DE-4697-9141-8D59B7ED9667}">
  <dimension ref="A2:C34"/>
  <sheetViews>
    <sheetView workbookViewId="0">
      <selection activeCell="C25" sqref="C25"/>
    </sheetView>
  </sheetViews>
  <sheetFormatPr defaultRowHeight="15" x14ac:dyDescent="0.25"/>
  <cols>
    <col min="1" max="1" width="3" style="1" bestFit="1" customWidth="1"/>
    <col min="2" max="2" width="91.85546875" customWidth="1"/>
    <col min="3" max="3" width="73.42578125" customWidth="1"/>
  </cols>
  <sheetData>
    <row r="2" spans="1:3" x14ac:dyDescent="0.25">
      <c r="B2" t="s">
        <v>6</v>
      </c>
      <c r="C2" t="s">
        <v>7</v>
      </c>
    </row>
    <row r="3" spans="1:3" x14ac:dyDescent="0.25">
      <c r="A3" s="1">
        <v>1</v>
      </c>
      <c r="B3" t="s">
        <v>8</v>
      </c>
      <c r="C3" t="s">
        <v>9</v>
      </c>
    </row>
    <row r="4" spans="1:3" x14ac:dyDescent="0.25">
      <c r="A4" s="1">
        <v>2</v>
      </c>
      <c r="B4" t="s">
        <v>25</v>
      </c>
      <c r="C4" t="s">
        <v>26</v>
      </c>
    </row>
    <row r="5" spans="1:3" x14ac:dyDescent="0.25">
      <c r="A5" s="1">
        <v>3</v>
      </c>
      <c r="B5" t="s">
        <v>29</v>
      </c>
      <c r="C5" t="s">
        <v>46</v>
      </c>
    </row>
    <row r="6" spans="1:3" x14ac:dyDescent="0.25">
      <c r="A6" s="1">
        <v>4</v>
      </c>
      <c r="B6" t="s">
        <v>30</v>
      </c>
      <c r="C6" t="s">
        <v>37</v>
      </c>
    </row>
    <row r="7" spans="1:3" x14ac:dyDescent="0.25">
      <c r="A7" s="1">
        <v>5</v>
      </c>
      <c r="B7" t="s">
        <v>31</v>
      </c>
      <c r="C7" t="s">
        <v>38</v>
      </c>
    </row>
    <row r="8" spans="1:3" x14ac:dyDescent="0.25">
      <c r="A8" s="1">
        <v>6</v>
      </c>
      <c r="B8" t="s">
        <v>32</v>
      </c>
      <c r="C8" t="s">
        <v>39</v>
      </c>
    </row>
    <row r="9" spans="1:3" x14ac:dyDescent="0.25">
      <c r="A9" s="1">
        <v>7</v>
      </c>
      <c r="B9" t="s">
        <v>33</v>
      </c>
      <c r="C9" t="s">
        <v>40</v>
      </c>
    </row>
    <row r="10" spans="1:3" x14ac:dyDescent="0.25">
      <c r="A10" s="1">
        <v>8</v>
      </c>
      <c r="B10" t="s">
        <v>34</v>
      </c>
      <c r="C10" t="s">
        <v>41</v>
      </c>
    </row>
    <row r="11" spans="1:3" x14ac:dyDescent="0.25">
      <c r="A11" s="1">
        <v>9</v>
      </c>
      <c r="B11" t="s">
        <v>35</v>
      </c>
      <c r="C11" t="s">
        <v>42</v>
      </c>
    </row>
    <row r="12" spans="1:3" x14ac:dyDescent="0.25">
      <c r="A12" s="1">
        <v>10</v>
      </c>
      <c r="B12" t="s">
        <v>36</v>
      </c>
      <c r="C12" t="s">
        <v>43</v>
      </c>
    </row>
    <row r="13" spans="1:3" x14ac:dyDescent="0.25">
      <c r="A13" s="1">
        <v>11</v>
      </c>
      <c r="B13" t="s">
        <v>50</v>
      </c>
      <c r="C13" t="s">
        <v>51</v>
      </c>
    </row>
    <row r="14" spans="1:3" x14ac:dyDescent="0.25">
      <c r="A14" s="1">
        <v>12</v>
      </c>
      <c r="B14" s="11" t="s">
        <v>102</v>
      </c>
      <c r="C14" t="s">
        <v>104</v>
      </c>
    </row>
    <row r="15" spans="1:3" x14ac:dyDescent="0.25">
      <c r="A15" s="1">
        <v>13</v>
      </c>
      <c r="B15" t="s">
        <v>52</v>
      </c>
      <c r="C15" t="s">
        <v>53</v>
      </c>
    </row>
    <row r="16" spans="1:3" x14ac:dyDescent="0.25">
      <c r="A16" s="1">
        <v>14</v>
      </c>
      <c r="B16" t="s">
        <v>74</v>
      </c>
      <c r="C16" t="s">
        <v>54</v>
      </c>
    </row>
    <row r="17" spans="1:3" x14ac:dyDescent="0.25">
      <c r="A17" s="1">
        <v>15</v>
      </c>
      <c r="B17" t="s">
        <v>55</v>
      </c>
      <c r="C17" t="s">
        <v>56</v>
      </c>
    </row>
    <row r="18" spans="1:3" x14ac:dyDescent="0.25">
      <c r="A18" s="1">
        <v>16</v>
      </c>
      <c r="B18" t="s">
        <v>57</v>
      </c>
      <c r="C18" t="s">
        <v>58</v>
      </c>
    </row>
    <row r="19" spans="1:3" x14ac:dyDescent="0.25">
      <c r="A19" s="1">
        <v>17</v>
      </c>
      <c r="B19" t="s">
        <v>59</v>
      </c>
      <c r="C19" t="s">
        <v>60</v>
      </c>
    </row>
    <row r="20" spans="1:3" x14ac:dyDescent="0.25">
      <c r="A20" s="1">
        <v>18</v>
      </c>
      <c r="B20" t="s">
        <v>66</v>
      </c>
      <c r="C20" t="s">
        <v>65</v>
      </c>
    </row>
    <row r="21" spans="1:3" x14ac:dyDescent="0.25">
      <c r="A21" s="1">
        <v>19</v>
      </c>
      <c r="B21" t="s">
        <v>72</v>
      </c>
      <c r="C21" t="s">
        <v>71</v>
      </c>
    </row>
    <row r="22" spans="1:3" x14ac:dyDescent="0.25">
      <c r="A22" s="1">
        <v>20</v>
      </c>
      <c r="B22" t="s">
        <v>82</v>
      </c>
      <c r="C22" t="s">
        <v>83</v>
      </c>
    </row>
    <row r="23" spans="1:3" x14ac:dyDescent="0.25">
      <c r="A23" s="1">
        <v>21</v>
      </c>
      <c r="B23" t="s">
        <v>84</v>
      </c>
      <c r="C23" t="s">
        <v>85</v>
      </c>
    </row>
    <row r="24" spans="1:3" x14ac:dyDescent="0.25">
      <c r="A24" s="1">
        <v>22</v>
      </c>
      <c r="B24" t="s">
        <v>122</v>
      </c>
      <c r="C24" t="s">
        <v>123</v>
      </c>
    </row>
    <row r="25" spans="1:3" x14ac:dyDescent="0.25">
      <c r="A25" s="1">
        <v>23</v>
      </c>
      <c r="B25" t="s">
        <v>91</v>
      </c>
      <c r="C25" t="s">
        <v>92</v>
      </c>
    </row>
    <row r="26" spans="1:3" x14ac:dyDescent="0.25">
      <c r="A26" s="1">
        <v>24</v>
      </c>
      <c r="B26" t="s">
        <v>0</v>
      </c>
      <c r="C26" t="s">
        <v>3</v>
      </c>
    </row>
    <row r="27" spans="1:3" x14ac:dyDescent="0.25">
      <c r="A27" s="1">
        <v>25</v>
      </c>
      <c r="B27" t="s">
        <v>93</v>
      </c>
      <c r="C27" t="s">
        <v>94</v>
      </c>
    </row>
    <row r="28" spans="1:3" x14ac:dyDescent="0.25">
      <c r="A28" s="1">
        <v>26</v>
      </c>
      <c r="B28" t="s">
        <v>95</v>
      </c>
      <c r="C28" t="s">
        <v>96</v>
      </c>
    </row>
    <row r="29" spans="1:3" x14ac:dyDescent="0.25">
      <c r="A29" s="1">
        <v>27</v>
      </c>
      <c r="B29" t="s">
        <v>97</v>
      </c>
      <c r="C29" t="s">
        <v>97</v>
      </c>
    </row>
    <row r="30" spans="1:3" x14ac:dyDescent="0.25">
      <c r="A30" s="1">
        <v>28</v>
      </c>
      <c r="B30" t="s">
        <v>99</v>
      </c>
      <c r="C30" t="s">
        <v>98</v>
      </c>
    </row>
    <row r="31" spans="1:3" x14ac:dyDescent="0.25">
      <c r="A31" s="1">
        <v>29</v>
      </c>
      <c r="B31" t="s">
        <v>100</v>
      </c>
      <c r="C31" t="s">
        <v>101</v>
      </c>
    </row>
    <row r="32" spans="1:3" x14ac:dyDescent="0.25">
      <c r="A32" s="1">
        <v>30</v>
      </c>
      <c r="B32" s="10" t="s">
        <v>1</v>
      </c>
      <c r="C32" s="10" t="s">
        <v>1</v>
      </c>
    </row>
    <row r="33" spans="1:3" x14ac:dyDescent="0.25">
      <c r="A33" s="1">
        <v>31</v>
      </c>
      <c r="B33" s="10" t="s">
        <v>2</v>
      </c>
      <c r="C33" s="10" t="s">
        <v>2</v>
      </c>
    </row>
    <row r="34" spans="1:3" x14ac:dyDescent="0.25">
      <c r="A34" s="1">
        <v>32</v>
      </c>
      <c r="B34" t="s">
        <v>103</v>
      </c>
      <c r="C34"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8E914-242F-4858-80DF-ACA73C39E153}">
  <dimension ref="A1:D9"/>
  <sheetViews>
    <sheetView zoomScaleNormal="100" workbookViewId="0">
      <selection activeCell="B1" sqref="B1"/>
    </sheetView>
  </sheetViews>
  <sheetFormatPr defaultRowHeight="39.75" customHeight="1" x14ac:dyDescent="0.25"/>
  <cols>
    <col min="1" max="1" width="20.42578125" style="14" customWidth="1"/>
    <col min="2" max="2" width="44.42578125" style="14" customWidth="1"/>
    <col min="3" max="3" width="17.42578125" style="14" bestFit="1" customWidth="1"/>
    <col min="4" max="4" width="44.42578125" style="14" customWidth="1"/>
    <col min="5" max="16384" width="9.140625" style="14"/>
  </cols>
  <sheetData>
    <row r="1" spans="1:4" ht="54.75" customHeight="1" x14ac:dyDescent="0.25">
      <c r="A1" s="14" t="s">
        <v>124</v>
      </c>
      <c r="B1" s="14" t="e" vm="1">
        <v>#VALUE!</v>
      </c>
      <c r="C1" s="14" t="s">
        <v>125</v>
      </c>
      <c r="D1" s="14" t="e" vm="2">
        <v>#VALUE!</v>
      </c>
    </row>
    <row r="2" spans="1:4" ht="54.75" customHeight="1" x14ac:dyDescent="0.25">
      <c r="A2" s="14" t="s">
        <v>126</v>
      </c>
      <c r="B2" s="14" t="e" vm="3">
        <v>#VALUE!</v>
      </c>
      <c r="C2" s="14" t="s">
        <v>127</v>
      </c>
      <c r="D2" s="14" t="e" vm="3">
        <v>#VALUE!</v>
      </c>
    </row>
    <row r="3" spans="1:4" ht="54.75" customHeight="1" x14ac:dyDescent="0.25">
      <c r="A3" s="14" t="s">
        <v>11</v>
      </c>
      <c r="B3" s="14" t="e" vm="4">
        <v>#VALUE!</v>
      </c>
      <c r="C3" s="14" t="s">
        <v>12</v>
      </c>
      <c r="D3" s="14" t="e" vm="4">
        <v>#VALUE!</v>
      </c>
    </row>
    <row r="4" spans="1:4" ht="54.75" customHeight="1" x14ac:dyDescent="0.25">
      <c r="A4" s="14" t="s">
        <v>13</v>
      </c>
      <c r="B4" s="14" t="e" vm="5">
        <v>#VALUE!</v>
      </c>
      <c r="C4" s="14" t="s">
        <v>14</v>
      </c>
      <c r="D4" s="14" t="e" vm="5">
        <v>#VALUE!</v>
      </c>
    </row>
    <row r="5" spans="1:4" ht="54.75" customHeight="1" x14ac:dyDescent="0.25">
      <c r="A5" s="14" t="s">
        <v>15</v>
      </c>
      <c r="B5" s="14" t="e" vm="6">
        <v>#VALUE!</v>
      </c>
      <c r="C5" s="14" t="s">
        <v>16</v>
      </c>
      <c r="D5" s="14" t="e" vm="6">
        <v>#VALUE!</v>
      </c>
    </row>
    <row r="6" spans="1:4" ht="54.75" customHeight="1" x14ac:dyDescent="0.25">
      <c r="A6" s="14" t="s">
        <v>17</v>
      </c>
      <c r="B6" s="14" t="e" vm="7">
        <v>#VALUE!</v>
      </c>
      <c r="C6" s="14" t="s">
        <v>18</v>
      </c>
      <c r="D6" s="14" t="e" vm="7">
        <v>#VALUE!</v>
      </c>
    </row>
    <row r="7" spans="1:4" ht="54.75" customHeight="1" x14ac:dyDescent="0.25">
      <c r="A7" s="14" t="s">
        <v>19</v>
      </c>
      <c r="B7" s="14" t="e" vm="8">
        <v>#VALUE!</v>
      </c>
      <c r="C7" s="14" t="s">
        <v>20</v>
      </c>
      <c r="D7" s="14" t="e" vm="8">
        <v>#VALUE!</v>
      </c>
    </row>
    <row r="8" spans="1:4" ht="54.75" customHeight="1" x14ac:dyDescent="0.25">
      <c r="A8" s="14" t="s">
        <v>21</v>
      </c>
      <c r="B8" s="14" t="e" vm="9">
        <v>#VALUE!</v>
      </c>
      <c r="C8" s="14" t="s">
        <v>22</v>
      </c>
      <c r="D8" s="14" t="e" vm="9">
        <v>#VALUE!</v>
      </c>
    </row>
    <row r="9" spans="1:4" ht="54.75" customHeight="1" x14ac:dyDescent="0.25">
      <c r="A9" s="14" t="s">
        <v>23</v>
      </c>
      <c r="B9" s="14" t="e" vm="10">
        <v>#VALUE!</v>
      </c>
      <c r="C9" s="14" t="s">
        <v>24</v>
      </c>
      <c r="D9" s="14" t="e" vm="10">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Request</vt:lpstr>
      <vt:lpstr>financiameinto</vt:lpstr>
      <vt:lpstr>Materiales</vt:lpstr>
      <vt:lpstr>traducciones</vt:lpstr>
      <vt:lpstr>Orden del salon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Villa</dc:creator>
  <cp:lastModifiedBy>Joan Villa</cp:lastModifiedBy>
  <cp:lastPrinted>2024-05-07T16:37:44Z</cp:lastPrinted>
  <dcterms:created xsi:type="dcterms:W3CDTF">2023-10-19T21:01:27Z</dcterms:created>
  <dcterms:modified xsi:type="dcterms:W3CDTF">2024-06-12T14:45:57Z</dcterms:modified>
</cp:coreProperties>
</file>